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TEHNIČKA SPECIFIKACIJA" sheetId="4" r:id="rId1"/>
    <sheet name="POTROŠNI MATERIJAL" sheetId="1" r:id="rId2"/>
    <sheet name="ODRŽAVANJE" sheetId="2" r:id="rId3"/>
    <sheet name="REKAPITULACIJA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 l="1"/>
  <c r="F5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  <c r="F8" i="2" l="1"/>
  <c r="F9" i="2" s="1"/>
  <c r="F22" i="1"/>
  <c r="F23" i="1" l="1"/>
  <c r="N6" i="6"/>
  <c r="F24" i="1" l="1"/>
  <c r="N9" i="6"/>
  <c r="F10" i="2"/>
  <c r="N12" i="6" l="1"/>
</calcChain>
</file>

<file path=xl/sharedStrings.xml><?xml version="1.0" encoding="utf-8"?>
<sst xmlns="http://schemas.openxmlformats.org/spreadsheetml/2006/main" count="96" uniqueCount="72">
  <si>
    <t>MATERIJAL</t>
  </si>
  <si>
    <t>NA BAZI MJESEČNE POTROŠNJE</t>
  </si>
  <si>
    <t>Šuko utičnica 230V/16A P/Ž</t>
  </si>
  <si>
    <t>kom</t>
  </si>
  <si>
    <t>Šuko utičnica 230V/16A N/Ž</t>
  </si>
  <si>
    <t>FC cijev T8 18W</t>
  </si>
  <si>
    <t>FC cijev T8 36W</t>
  </si>
  <si>
    <t>Starter univerzalni 4-65W</t>
  </si>
  <si>
    <t>Žarulja DULLUX G24 26W</t>
  </si>
  <si>
    <t>Metalni sifon umivaonika</t>
  </si>
  <si>
    <t>Metalni sifon pisoara</t>
  </si>
  <si>
    <t>Sanitarni silikon</t>
  </si>
  <si>
    <t>WC daska PVC</t>
  </si>
  <si>
    <t>Plovak vodokotlića GEBERIT NATURA</t>
  </si>
  <si>
    <t>Perlator Ø 24 mm</t>
  </si>
  <si>
    <t>Cilindar uložak 35/45</t>
  </si>
  <si>
    <t>Kvaka sa štitnikom</t>
  </si>
  <si>
    <t>Brava za cilindar s podizačem</t>
  </si>
  <si>
    <t>Brava s ključem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</si>
  <si>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</si>
  <si>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</si>
  <si>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</si>
  <si>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</si>
  <si>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</si>
  <si>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</si>
  <si>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</si>
  <si>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</si>
  <si>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</si>
  <si>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</si>
  <si>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</si>
  <si>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</si>
  <si>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13.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</si>
  <si>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14.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</si>
  <si>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</si>
  <si>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16.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</si>
  <si>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17.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</si>
  <si>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18.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</si>
  <si>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t>JEDINICA MJERE</t>
  </si>
  <si>
    <t>R. BR.</t>
  </si>
  <si>
    <t>Žarulja štedna E27-led 8,5 W</t>
  </si>
  <si>
    <t>UKUPNO bez PDV-a</t>
  </si>
  <si>
    <t>PDV 25 %</t>
  </si>
  <si>
    <t>UKUPNO S PDV-om</t>
  </si>
  <si>
    <t>UKUPNO BEZ PDV-a</t>
  </si>
  <si>
    <t>JEDINIČNA CIJENA (kn bez PDV-a)</t>
  </si>
  <si>
    <t>PROCIJENJENA POTREBNA KOLIČINA NA BAZI MJESEČNE POTROŠNJE</t>
  </si>
  <si>
    <t>OPIS USLUGE</t>
  </si>
  <si>
    <t>TEHNIČKO ODRŽAVANJE</t>
  </si>
  <si>
    <t>PASIVNO DEŽURSTVO</t>
  </si>
  <si>
    <t>SAT</t>
  </si>
  <si>
    <t xml:space="preserve">IZLAZAK NA LOKACIJU PARK STARA TREŠNJEVKA 4 U REDOVNO RADNO VRIJEME (od 8:00-16:00) </t>
  </si>
  <si>
    <t>3.</t>
  </si>
  <si>
    <t>4.</t>
  </si>
  <si>
    <t>MJESEČNI PAUŠAL</t>
  </si>
  <si>
    <t>JEDINIČNA CIJENA             (BEZ PDV-a)</t>
  </si>
  <si>
    <t xml:space="preserve">GODIŠNJE UKUPNO BEZ PDV-a </t>
  </si>
  <si>
    <t>1.</t>
  </si>
  <si>
    <t>2.</t>
  </si>
  <si>
    <t>KOLIČINA</t>
  </si>
  <si>
    <t>Sitni potrošni materijal (vijci, tiple, čavlići, vezice i sl.)</t>
  </si>
  <si>
    <t>Pod obavljanjem usluge održavanja smatra se:</t>
  </si>
  <si>
    <t>U cijeni ponude potrebno je iskazati procijenjeni trošak sitnog potrošnog materijala koji će se utrošiti tijekom mjeseca, prema vrstama i količinama iz priloga (Popis potrošnog materijala). Priložena tablica sadrži okvirni popis sitnog potrošnog materijala, a plaćanje će se vršiti prema stvarno utrošenim količinama. Okvirni popis može se proširiti i drugim artiklima, prema dogovoru s predstavnicima Naručitelja, a sukladno potrebama.</t>
  </si>
  <si>
    <t>A)     stalna prisutnost jednog djelatnika (domara) tehničke struke opremljenog potrebnim alatima, opremom i uređajima na objektu Trg Nevenke Topalušić 1 u trajanju osam (8) radnih sati tijekom radnog vremena Naručitelja (od ponedjeljka do petka) i izvođenje svih potrebnih usluga tehničkog održavanja</t>
  </si>
  <si>
    <t>B)     pasivno dežurstvo jednog stručnog djelatnika izvan redovnog radnog vremena, za obje lokacije (od 16.00-08:00 h radnim danima te u dane vikenda i blagdana) koji će po pozivu predstavnika Naručitelja organizirati potrebnu hitnu intervenciju vezanu uz tehničko održavanje poslovnih objekata</t>
  </si>
  <si>
    <t>C)     izlazak jednog djelatnika (domara) na lokaciju Park Stara Trešnjevka 4 ukoliko se ukaže potreba za intervencijom, u redovno radno vrijeme (od 8:00-16:00 h) te po potrebi izvan radnog vremena (od 16:00-08:00 te u dane vikenda i blagdana) koji će po pozivu predstavnika Naručitelja izaći na lokaciju i obaviti intervenciju vezanu uz tehničko održavanje poslovnog objekta.</t>
  </si>
  <si>
    <t>TEHNIČKA SPECIFIKACIJA</t>
  </si>
  <si>
    <t>REKAPUTULACIJA</t>
  </si>
  <si>
    <t>IZNOS PDV-a u kunama</t>
  </si>
  <si>
    <t>CIJENA PONUDE U KUNAMA 
S PDV-om</t>
  </si>
  <si>
    <t>CIJENA PONUDE U KUNAMA
 BEZ PDV-a</t>
  </si>
  <si>
    <t>Naručitelj – Ministarstvo hrvatskih branitelja smješteno je u poslovnim objektima na adresama Trg Nevenke Topalušić 1 do 7. kata ( uključujući 7. kat)  i Park Stara Trešnjevka 4 u Zagrebu.</t>
  </si>
  <si>
    <t xml:space="preserve">IZLAZAK NA LOKACIJU PARK STARA TREŠNJEVKA 4 IZVAN REDOVNOG RADNOG VREMENA (16:00 - 8:00) TE VIKENDIMA I BLAGDANIMA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</si>
</sst>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/>
    </xf>
    <xf numFmtId="2" fontId="1" fillId="0" borderId="0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64" fontId="1" fillId="3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wrapText="1"/>
    </xf>
    <xf numFmtId="164" fontId="1" fillId="2" borderId="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/>
    <xf numFmtId="164" fontId="1" fillId="3" borderId="3" xfId="0" applyNumberFormat="1" applyFont="1" applyFill="1" applyBorder="1" applyAlignment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164" fontId="1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1" fillId="2" borderId="3" xfId="0" applyNumberFormat="1" applyFont="1" applyFill="1" applyBorder="1" applyAlignment="1" applyProtection="1">
      <alignment horizontal="right" vertical="center" wrapText="1"/>
    </xf>
    <xf numFmtId="0" fontId="1" fillId="3" borderId="2" xfId="0" applyFont="1" applyFill="1" applyBorder="1" applyProtection="1"/>
    <xf numFmtId="0" fontId="2" fillId="3" borderId="2" xfId="0" applyFont="1" applyFill="1" applyBorder="1" applyAlignment="1" applyProtection="1">
      <alignment horizontal="left" vertical="center" wrapText="1"/>
    </xf>
    <xf numFmtId="164" fontId="1" fillId="3" borderId="2" xfId="0" applyNumberFormat="1" applyFont="1" applyFill="1" applyBorder="1" applyAlignment="1" applyProtection="1">
      <alignment horizontal="right"/>
    </xf>
    <xf numFmtId="164" fontId="1" fillId="3" borderId="3" xfId="0" applyNumberFormat="1" applyFont="1" applyFill="1" applyBorder="1" applyAlignment="1" applyProtection="1">
      <alignment horizontal="right"/>
    </xf>
    <xf numFmtId="164" fontId="1" fillId="3" borderId="2" xfId="0" applyNumberFormat="1" applyFont="1" applyFill="1" applyBorder="1" applyProtection="1"/>
    <xf numFmtId="164" fontId="1" fillId="3" borderId="3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0" xfId="0" applyNumberFormat="1" applyFont="1" applyAlignment="1" applyProtection="1">
      <alignment horizontal="justify" wrapText="1"/>
    </xf>
    <xf numFmtId="0" fontId="1" fillId="0" borderId="0" xfId="0" applyNumberFormat="1" applyFont="1" applyAlignment="1" applyProtection="1">
      <alignment horizontal="justify"/>
    </xf>
    <xf numFmtId="0" fontId="1" fillId="0" borderId="0" xfId="0" applyFont="1" applyFill="1" applyAlignment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4" fontId="2" fillId="0" borderId="4" xfId="1" applyFont="1" applyBorder="1" applyAlignment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8" sqref="A8"/>
    </sheetView>
  </sheetViews>
  <sheetFormatPr defaultColWidth="0" defaultRowHeight="15" zeroHeight="1" x14ac:dyDescent="0.25"/>
  <cols>
    <col min="1" max="1" width="73.7109375" style="17" customWidth="1"/>
    <col min="2" max="2" width="9.140625" style="17" customWidth="1"/>
    <col min="3" max="4" width="0" style="17" hidden="1" customWidth="1"/>
    <col min="5" max="16384" width="9.140625" style="17" hidden="1"/>
  </cols>
  <sheetData>
    <row r="1" spans="1:1" ht="41.25" customHeight="1" x14ac:dyDescent="0.25">
      <c r="A1" s="35" t="s">
        <v>65</v>
      </c>
    </row>
    <row r="2" spans="1:1" ht="45" x14ac:dyDescent="0.25">
      <c r="A2" s="36" t="s">
        <v>70</v>
      </c>
    </row>
    <row r="3" spans="1:1" s="36" customFormat="1" ht="23.25" customHeight="1" x14ac:dyDescent="0.25">
      <c r="A3" s="36" t="s">
        <v>60</v>
      </c>
    </row>
    <row r="4" spans="1:1" s="36" customFormat="1" ht="60" x14ac:dyDescent="0.25">
      <c r="A4" s="37" t="s">
        <v>62</v>
      </c>
    </row>
    <row r="5" spans="1:1" x14ac:dyDescent="0.25">
      <c r="A5" s="38"/>
    </row>
    <row r="6" spans="1:1" ht="60" x14ac:dyDescent="0.25">
      <c r="A6" s="37" t="s">
        <v>63</v>
      </c>
    </row>
    <row r="7" spans="1:1" x14ac:dyDescent="0.25">
      <c r="A7" s="38"/>
    </row>
    <row r="8" spans="1:1" ht="75" x14ac:dyDescent="0.25">
      <c r="A8" s="37" t="s">
        <v>64</v>
      </c>
    </row>
    <row r="9" spans="1:1" x14ac:dyDescent="0.25">
      <c r="A9" s="38"/>
    </row>
    <row r="10" spans="1:1" ht="78" customHeight="1" x14ac:dyDescent="0.25">
      <c r="A10" s="37" t="s">
        <v>61</v>
      </c>
    </row>
    <row r="11" spans="1:1" x14ac:dyDescent="0.25"/>
  </sheetData>
  <sheetProtection algorithmName="SHA-512" hashValue="RUG3Cspd9yJAhGbSkpp6Aa1nHOPnQHr9jJZ4s9gXpdmRuQ6IbVevwt0TUaTqApfZ1ICHYWhp8jlbMKGdnIqHWQ==" saltValue="2dEug1YczFb9U+SPcLYlR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B1" workbookViewId="0">
      <selection activeCell="E10" sqref="E10"/>
    </sheetView>
  </sheetViews>
  <sheetFormatPr defaultColWidth="0" defaultRowHeight="15" zeroHeight="1" x14ac:dyDescent="0.25"/>
  <cols>
    <col min="1" max="1" width="7.42578125" style="34" customWidth="1"/>
    <col min="2" max="2" width="39" style="17" customWidth="1"/>
    <col min="3" max="3" width="22" style="17" customWidth="1"/>
    <col min="4" max="4" width="22.28515625" style="17" customWidth="1"/>
    <col min="5" max="5" width="20.28515625" style="17" customWidth="1"/>
    <col min="6" max="6" width="18.5703125" style="17" customWidth="1"/>
    <col min="7" max="7" width="9.140625" style="17" customWidth="1"/>
    <col min="8" max="16384" width="9.140625" style="17" hidden="1"/>
  </cols>
  <sheetData>
    <row r="1" spans="1:6" ht="29.25" customHeight="1" x14ac:dyDescent="0.25">
      <c r="A1" s="41" t="s">
        <v>38</v>
      </c>
      <c r="B1" s="41" t="s">
        <v>0</v>
      </c>
      <c r="C1" s="41" t="s">
        <v>37</v>
      </c>
      <c r="D1" s="41" t="s">
        <v>45</v>
      </c>
      <c r="E1" s="41" t="s">
        <v>44</v>
      </c>
      <c r="F1" s="40" t="s">
        <v>43</v>
      </c>
    </row>
    <row r="2" spans="1:6" ht="27.75" customHeight="1" x14ac:dyDescent="0.25">
      <c r="A2" s="41"/>
      <c r="B2" s="41"/>
      <c r="C2" s="41"/>
      <c r="D2" s="41"/>
      <c r="E2" s="41"/>
      <c r="F2" s="40"/>
    </row>
    <row r="3" spans="1:6" ht="25.5" hidden="1" x14ac:dyDescent="0.25">
      <c r="A3" s="41"/>
      <c r="B3" s="41"/>
      <c r="C3" s="41"/>
      <c r="D3" s="18" t="s">
        <v>1</v>
      </c>
      <c r="E3" s="18"/>
      <c r="F3" s="19"/>
    </row>
    <row r="4" spans="1:6" x14ac:dyDescent="0.25">
      <c r="A4" s="20" t="s">
        <v>19</v>
      </c>
      <c r="B4" s="21" t="s">
        <v>2</v>
      </c>
      <c r="C4" s="20" t="s">
        <v>3</v>
      </c>
      <c r="D4" s="20">
        <v>2</v>
      </c>
      <c r="E4" s="16"/>
      <c r="F4" s="22">
        <f>D4*E4</f>
        <v>0</v>
      </c>
    </row>
    <row r="5" spans="1:6" x14ac:dyDescent="0.25">
      <c r="A5" s="20" t="s">
        <v>20</v>
      </c>
      <c r="B5" s="21" t="s">
        <v>4</v>
      </c>
      <c r="C5" s="20" t="s">
        <v>3</v>
      </c>
      <c r="D5" s="20">
        <v>2</v>
      </c>
      <c r="E5" s="16"/>
      <c r="F5" s="22">
        <f t="shared" ref="F5:F21" si="0">D5*E5</f>
        <v>0</v>
      </c>
    </row>
    <row r="6" spans="1:6" x14ac:dyDescent="0.25">
      <c r="A6" s="20" t="s">
        <v>21</v>
      </c>
      <c r="B6" s="21" t="s">
        <v>5</v>
      </c>
      <c r="C6" s="20" t="s">
        <v>3</v>
      </c>
      <c r="D6" s="20">
        <v>25</v>
      </c>
      <c r="E6" s="16"/>
      <c r="F6" s="22">
        <f t="shared" si="0"/>
        <v>0</v>
      </c>
    </row>
    <row r="7" spans="1:6" x14ac:dyDescent="0.25">
      <c r="A7" s="20" t="s">
        <v>22</v>
      </c>
      <c r="B7" s="21" t="s">
        <v>6</v>
      </c>
      <c r="C7" s="20" t="s">
        <v>3</v>
      </c>
      <c r="D7" s="20">
        <v>10</v>
      </c>
      <c r="E7" s="16"/>
      <c r="F7" s="22">
        <f t="shared" si="0"/>
        <v>0</v>
      </c>
    </row>
    <row r="8" spans="1:6" x14ac:dyDescent="0.25">
      <c r="A8" s="20" t="s">
        <v>23</v>
      </c>
      <c r="B8" s="21" t="s">
        <v>7</v>
      </c>
      <c r="C8" s="20" t="s">
        <v>3</v>
      </c>
      <c r="D8" s="20">
        <v>35</v>
      </c>
      <c r="E8" s="16"/>
      <c r="F8" s="22">
        <f t="shared" si="0"/>
        <v>0</v>
      </c>
    </row>
    <row r="9" spans="1:6" x14ac:dyDescent="0.25">
      <c r="A9" s="20" t="s">
        <v>24</v>
      </c>
      <c r="B9" s="23" t="s">
        <v>39</v>
      </c>
      <c r="C9" s="20" t="s">
        <v>3</v>
      </c>
      <c r="D9" s="20">
        <v>10</v>
      </c>
      <c r="E9" s="16"/>
      <c r="F9" s="22">
        <f t="shared" si="0"/>
        <v>0</v>
      </c>
    </row>
    <row r="10" spans="1:6" x14ac:dyDescent="0.25">
      <c r="A10" s="20" t="s">
        <v>25</v>
      </c>
      <c r="B10" s="21" t="s">
        <v>8</v>
      </c>
      <c r="C10" s="20" t="s">
        <v>3</v>
      </c>
      <c r="D10" s="20">
        <v>10</v>
      </c>
      <c r="E10" s="16"/>
      <c r="F10" s="22">
        <f t="shared" si="0"/>
        <v>0</v>
      </c>
    </row>
    <row r="11" spans="1:6" x14ac:dyDescent="0.25">
      <c r="A11" s="20" t="s">
        <v>26</v>
      </c>
      <c r="B11" s="21" t="s">
        <v>9</v>
      </c>
      <c r="C11" s="20" t="s">
        <v>3</v>
      </c>
      <c r="D11" s="20">
        <v>1</v>
      </c>
      <c r="E11" s="16"/>
      <c r="F11" s="22">
        <f t="shared" si="0"/>
        <v>0</v>
      </c>
    </row>
    <row r="12" spans="1:6" x14ac:dyDescent="0.25">
      <c r="A12" s="20" t="s">
        <v>27</v>
      </c>
      <c r="B12" s="21" t="s">
        <v>10</v>
      </c>
      <c r="C12" s="20" t="s">
        <v>3</v>
      </c>
      <c r="D12" s="20">
        <v>1</v>
      </c>
      <c r="E12" s="16"/>
      <c r="F12" s="22">
        <f t="shared" si="0"/>
        <v>0</v>
      </c>
    </row>
    <row r="13" spans="1:6" x14ac:dyDescent="0.25">
      <c r="A13" s="20" t="s">
        <v>28</v>
      </c>
      <c r="B13" s="21" t="s">
        <v>11</v>
      </c>
      <c r="C13" s="20" t="s">
        <v>3</v>
      </c>
      <c r="D13" s="20">
        <v>2</v>
      </c>
      <c r="E13" s="16"/>
      <c r="F13" s="22">
        <f t="shared" si="0"/>
        <v>0</v>
      </c>
    </row>
    <row r="14" spans="1:6" x14ac:dyDescent="0.25">
      <c r="A14" s="20" t="s">
        <v>29</v>
      </c>
      <c r="B14" s="21" t="s">
        <v>12</v>
      </c>
      <c r="C14" s="20" t="s">
        <v>3</v>
      </c>
      <c r="D14" s="20">
        <v>1</v>
      </c>
      <c r="E14" s="16"/>
      <c r="F14" s="22">
        <f t="shared" si="0"/>
        <v>0</v>
      </c>
    </row>
    <row r="15" spans="1:6" x14ac:dyDescent="0.25">
      <c r="A15" s="20" t="s">
        <v>30</v>
      </c>
      <c r="B15" s="21" t="s">
        <v>13</v>
      </c>
      <c r="C15" s="20" t="s">
        <v>3</v>
      </c>
      <c r="D15" s="20">
        <v>1</v>
      </c>
      <c r="E15" s="16"/>
      <c r="F15" s="22">
        <f t="shared" si="0"/>
        <v>0</v>
      </c>
    </row>
    <row r="16" spans="1:6" x14ac:dyDescent="0.25">
      <c r="A16" s="20" t="s">
        <v>31</v>
      </c>
      <c r="B16" s="21" t="s">
        <v>14</v>
      </c>
      <c r="C16" s="20" t="s">
        <v>3</v>
      </c>
      <c r="D16" s="20">
        <v>15</v>
      </c>
      <c r="E16" s="16"/>
      <c r="F16" s="22">
        <f t="shared" si="0"/>
        <v>0</v>
      </c>
    </row>
    <row r="17" spans="1:6" x14ac:dyDescent="0.25">
      <c r="A17" s="20" t="s">
        <v>32</v>
      </c>
      <c r="B17" s="21" t="s">
        <v>15</v>
      </c>
      <c r="C17" s="20" t="s">
        <v>3</v>
      </c>
      <c r="D17" s="20">
        <v>2</v>
      </c>
      <c r="E17" s="16"/>
      <c r="F17" s="22">
        <f t="shared" si="0"/>
        <v>0</v>
      </c>
    </row>
    <row r="18" spans="1:6" x14ac:dyDescent="0.25">
      <c r="A18" s="20" t="s">
        <v>33</v>
      </c>
      <c r="B18" s="21" t="s">
        <v>16</v>
      </c>
      <c r="C18" s="20" t="s">
        <v>3</v>
      </c>
      <c r="D18" s="20">
        <v>2</v>
      </c>
      <c r="E18" s="16"/>
      <c r="F18" s="22">
        <f t="shared" si="0"/>
        <v>0</v>
      </c>
    </row>
    <row r="19" spans="1:6" x14ac:dyDescent="0.25">
      <c r="A19" s="20" t="s">
        <v>34</v>
      </c>
      <c r="B19" s="21" t="s">
        <v>17</v>
      </c>
      <c r="C19" s="20" t="s">
        <v>3</v>
      </c>
      <c r="D19" s="20">
        <v>1</v>
      </c>
      <c r="E19" s="16"/>
      <c r="F19" s="22">
        <f t="shared" si="0"/>
        <v>0</v>
      </c>
    </row>
    <row r="20" spans="1:6" x14ac:dyDescent="0.25">
      <c r="A20" s="20" t="s">
        <v>35</v>
      </c>
      <c r="B20" s="21" t="s">
        <v>18</v>
      </c>
      <c r="C20" s="20" t="s">
        <v>3</v>
      </c>
      <c r="D20" s="20">
        <v>1</v>
      </c>
      <c r="E20" s="16"/>
      <c r="F20" s="22">
        <f t="shared" si="0"/>
        <v>0</v>
      </c>
    </row>
    <row r="21" spans="1:6" ht="30" x14ac:dyDescent="0.25">
      <c r="A21" s="20" t="s">
        <v>36</v>
      </c>
      <c r="B21" s="21" t="s">
        <v>59</v>
      </c>
      <c r="C21" s="20" t="s">
        <v>3</v>
      </c>
      <c r="D21" s="20">
        <v>1</v>
      </c>
      <c r="E21" s="16"/>
      <c r="F21" s="22">
        <f t="shared" si="0"/>
        <v>0</v>
      </c>
    </row>
    <row r="22" spans="1:6" ht="30.75" customHeight="1" x14ac:dyDescent="0.25">
      <c r="A22" s="24"/>
      <c r="B22" s="25"/>
      <c r="C22" s="25" t="s">
        <v>40</v>
      </c>
      <c r="D22" s="25"/>
      <c r="E22" s="26"/>
      <c r="F22" s="27">
        <f>SUM(F4:F21)</f>
        <v>0</v>
      </c>
    </row>
    <row r="23" spans="1:6" ht="21.75" customHeight="1" x14ac:dyDescent="0.25">
      <c r="A23" s="24"/>
      <c r="B23" s="28"/>
      <c r="C23" s="29" t="s">
        <v>41</v>
      </c>
      <c r="D23" s="28"/>
      <c r="E23" s="30"/>
      <c r="F23" s="31">
        <f>F22*0.25</f>
        <v>0</v>
      </c>
    </row>
    <row r="24" spans="1:6" ht="22.5" customHeight="1" x14ac:dyDescent="0.25">
      <c r="A24" s="24"/>
      <c r="B24" s="28"/>
      <c r="C24" s="29" t="s">
        <v>42</v>
      </c>
      <c r="D24" s="28"/>
      <c r="E24" s="32"/>
      <c r="F24" s="33">
        <f>F22+F23</f>
        <v>0</v>
      </c>
    </row>
    <row r="25" spans="1:6" x14ac:dyDescent="0.25"/>
    <row r="26" spans="1:6" x14ac:dyDescent="0.25"/>
  </sheetData>
  <sheetProtection algorithmName="SHA-512" hashValue="P2YgiULGBE7dzYRPfo5bvjLJtPIquo8is0mVXYtKIArOaWqQalQSQ5tThLwS9yDhbiMcwMfPjlOjujDbUwqxiA==" saltValue="ObktRUJB9Yppow/3UNbKzw==" spinCount="100000" sheet="1" objects="1" scenarios="1"/>
  <protectedRanges>
    <protectedRange sqref="E4 E21" name="Raspon1"/>
  </protectedRanges>
  <mergeCells count="6">
    <mergeCell ref="F1:F2"/>
    <mergeCell ref="D1:D2"/>
    <mergeCell ref="E1:E2"/>
    <mergeCell ref="A1:A3"/>
    <mergeCell ref="B1:B3"/>
    <mergeCell ref="C1:C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C1" workbookViewId="0">
      <selection activeCell="E5" sqref="E5"/>
    </sheetView>
  </sheetViews>
  <sheetFormatPr defaultColWidth="0" defaultRowHeight="15" zeroHeight="1" x14ac:dyDescent="0.25"/>
  <cols>
    <col min="1" max="1" width="9.140625" customWidth="1"/>
    <col min="2" max="2" width="31.5703125" customWidth="1"/>
    <col min="3" max="4" width="25.28515625" customWidth="1"/>
    <col min="5" max="5" width="25.5703125" customWidth="1"/>
    <col min="6" max="6" width="28.85546875" customWidth="1"/>
    <col min="7" max="8" width="9.140625" customWidth="1"/>
    <col min="9" max="16384" width="9.140625" hidden="1"/>
  </cols>
  <sheetData>
    <row r="1" spans="1:6" x14ac:dyDescent="0.25">
      <c r="A1" s="42" t="s">
        <v>38</v>
      </c>
      <c r="B1" s="42" t="s">
        <v>46</v>
      </c>
      <c r="C1" s="42" t="s">
        <v>37</v>
      </c>
      <c r="D1" s="42" t="s">
        <v>58</v>
      </c>
      <c r="E1" s="42" t="s">
        <v>54</v>
      </c>
      <c r="F1" s="43" t="s">
        <v>55</v>
      </c>
    </row>
    <row r="2" spans="1:6" x14ac:dyDescent="0.25">
      <c r="A2" s="42"/>
      <c r="B2" s="42"/>
      <c r="C2" s="42"/>
      <c r="D2" s="42"/>
      <c r="E2" s="42"/>
      <c r="F2" s="43"/>
    </row>
    <row r="3" spans="1:6" ht="19.5" customHeight="1" x14ac:dyDescent="0.25">
      <c r="A3" s="42"/>
      <c r="B3" s="42"/>
      <c r="C3" s="42"/>
      <c r="D3" s="42"/>
      <c r="E3" s="42"/>
      <c r="F3" s="43"/>
    </row>
    <row r="4" spans="1:6" ht="36" customHeight="1" x14ac:dyDescent="0.25">
      <c r="A4" s="5" t="s">
        <v>56</v>
      </c>
      <c r="B4" s="2" t="s">
        <v>47</v>
      </c>
      <c r="C4" s="1" t="s">
        <v>53</v>
      </c>
      <c r="D4" s="1">
        <v>12</v>
      </c>
      <c r="E4" s="15">
        <v>1</v>
      </c>
      <c r="F4" s="3">
        <f>E4*12</f>
        <v>12</v>
      </c>
    </row>
    <row r="5" spans="1:6" ht="40.5" customHeight="1" x14ac:dyDescent="0.25">
      <c r="A5" s="5" t="s">
        <v>57</v>
      </c>
      <c r="B5" s="2" t="s">
        <v>48</v>
      </c>
      <c r="C5" s="1" t="s">
        <v>53</v>
      </c>
      <c r="D5" s="1">
        <v>12</v>
      </c>
      <c r="E5" s="15"/>
      <c r="F5" s="3">
        <f>E5*12</f>
        <v>0</v>
      </c>
    </row>
    <row r="6" spans="1:6" ht="60" x14ac:dyDescent="0.25">
      <c r="A6" s="5" t="s">
        <v>51</v>
      </c>
      <c r="B6" s="4" t="s">
        <v>50</v>
      </c>
      <c r="C6" s="1" t="s">
        <v>49</v>
      </c>
      <c r="D6" s="1">
        <v>12</v>
      </c>
      <c r="E6" s="15"/>
      <c r="F6" s="3">
        <f>D6*E6</f>
        <v>0</v>
      </c>
    </row>
    <row r="7" spans="1:6" ht="75" x14ac:dyDescent="0.25">
      <c r="A7" s="5" t="s">
        <v>52</v>
      </c>
      <c r="B7" s="39" t="s">
        <v>71</v>
      </c>
      <c r="C7" s="1" t="s">
        <v>49</v>
      </c>
      <c r="D7" s="1">
        <v>12</v>
      </c>
      <c r="E7" s="15"/>
      <c r="F7" s="3">
        <f>D7*E7</f>
        <v>0</v>
      </c>
    </row>
    <row r="8" spans="1:6" x14ac:dyDescent="0.25">
      <c r="A8" s="6"/>
      <c r="B8" s="7"/>
      <c r="C8" s="10" t="s">
        <v>40</v>
      </c>
      <c r="D8" s="10"/>
      <c r="E8" s="10"/>
      <c r="F8" s="11">
        <f>SUM(F4:F7)</f>
        <v>12</v>
      </c>
    </row>
    <row r="9" spans="1:6" x14ac:dyDescent="0.25">
      <c r="A9" s="6"/>
      <c r="B9" s="8"/>
      <c r="C9" s="12" t="s">
        <v>41</v>
      </c>
      <c r="D9" s="12"/>
      <c r="E9" s="13"/>
      <c r="F9" s="9">
        <f>F8*0.25</f>
        <v>3</v>
      </c>
    </row>
    <row r="10" spans="1:6" x14ac:dyDescent="0.25">
      <c r="A10" s="6"/>
      <c r="B10" s="8"/>
      <c r="C10" s="12" t="s">
        <v>42</v>
      </c>
      <c r="D10" s="12"/>
      <c r="E10" s="13"/>
      <c r="F10" s="14">
        <f>F8+F9</f>
        <v>15</v>
      </c>
    </row>
    <row r="11" spans="1:6" x14ac:dyDescent="0.25"/>
    <row r="12" spans="1:6" x14ac:dyDescent="0.25"/>
  </sheetData>
  <sheetProtection algorithmName="SHA-512" hashValue="FM1X4S5XR3K2+Br0wZB/++cQMoZxGC+wP3K/Jodg54Lc6wdVcvdoHVA0LW9g4LbflhSPWZMxtbnDsCynz7uphQ==" saltValue="/4zLX6PjxmMQ/fCva4XoXQ==" spinCount="100000" sheet="1" objects="1" scenarios="1"/>
  <protectedRanges>
    <protectedRange algorithmName="SHA-512" hashValue="uk4rK2lY5fRieUsCqFJ3WoMhaHoTFP7phyVHfXVVsC97KxB6sFX1RFRJ9/Tple2KJraNK+cYTwYqaDFuGMv0ZQ==" saltValue="nTjS+XwRuA2Mo+Jojpl6zg==" spinCount="100000" sqref="E4:E7" name="Raspon1"/>
  </protectedRanges>
  <mergeCells count="6">
    <mergeCell ref="A1:A3"/>
    <mergeCell ref="B1:B3"/>
    <mergeCell ref="C1:C3"/>
    <mergeCell ref="E1:E3"/>
    <mergeCell ref="F1:F3"/>
    <mergeCell ref="D1:D3"/>
  </mergeCells>
  <pageMargins left="0.7" right="0.7" top="0.75" bottom="0.7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Q15"/>
  <sheetViews>
    <sheetView workbookViewId="0">
      <selection activeCell="J12" sqref="J12:M14"/>
    </sheetView>
  </sheetViews>
  <sheetFormatPr defaultRowHeight="15" zeroHeight="1" x14ac:dyDescent="0.25"/>
  <sheetData>
    <row r="1" spans="10:17" x14ac:dyDescent="0.25"/>
    <row r="2" spans="10:17" x14ac:dyDescent="0.25"/>
    <row r="3" spans="10:17" x14ac:dyDescent="0.25"/>
    <row r="4" spans="10:17" x14ac:dyDescent="0.25">
      <c r="J4" s="44" t="s">
        <v>66</v>
      </c>
      <c r="K4" s="44"/>
      <c r="L4" s="44"/>
      <c r="M4" s="44"/>
      <c r="N4" s="44"/>
      <c r="O4" s="44"/>
      <c r="P4" s="44"/>
      <c r="Q4" s="44"/>
    </row>
    <row r="5" spans="10:17" x14ac:dyDescent="0.25">
      <c r="J5" s="44"/>
      <c r="K5" s="44"/>
      <c r="L5" s="44"/>
      <c r="M5" s="44"/>
      <c r="N5" s="44"/>
      <c r="O5" s="44"/>
      <c r="P5" s="44"/>
      <c r="Q5" s="44"/>
    </row>
    <row r="6" spans="10:17" x14ac:dyDescent="0.25">
      <c r="J6" s="45" t="s">
        <v>69</v>
      </c>
      <c r="K6" s="46"/>
      <c r="L6" s="46"/>
      <c r="M6" s="46"/>
      <c r="N6" s="47">
        <f>ODRŽAVANJE!F8+'POTROŠNI MATERIJAL'!F22</f>
        <v>12</v>
      </c>
      <c r="O6" s="47"/>
      <c r="P6" s="47"/>
      <c r="Q6" s="47"/>
    </row>
    <row r="7" spans="10:17" x14ac:dyDescent="0.25">
      <c r="J7" s="46"/>
      <c r="K7" s="46"/>
      <c r="L7" s="46"/>
      <c r="M7" s="46"/>
      <c r="N7" s="47"/>
      <c r="O7" s="47"/>
      <c r="P7" s="47"/>
      <c r="Q7" s="47"/>
    </row>
    <row r="8" spans="10:17" x14ac:dyDescent="0.25">
      <c r="J8" s="46"/>
      <c r="K8" s="46"/>
      <c r="L8" s="46"/>
      <c r="M8" s="46"/>
      <c r="N8" s="47"/>
      <c r="O8" s="47"/>
      <c r="P8" s="47"/>
      <c r="Q8" s="47"/>
    </row>
    <row r="9" spans="10:17" x14ac:dyDescent="0.25">
      <c r="J9" s="46" t="s">
        <v>67</v>
      </c>
      <c r="K9" s="46"/>
      <c r="L9" s="46"/>
      <c r="M9" s="46"/>
      <c r="N9" s="47">
        <f>ODRŽAVANJE!F9+'POTROŠNI MATERIJAL'!F23</f>
        <v>3</v>
      </c>
      <c r="O9" s="47"/>
      <c r="P9" s="47"/>
      <c r="Q9" s="47"/>
    </row>
    <row r="10" spans="10:17" x14ac:dyDescent="0.25">
      <c r="J10" s="46"/>
      <c r="K10" s="46"/>
      <c r="L10" s="46"/>
      <c r="M10" s="46"/>
      <c r="N10" s="47"/>
      <c r="O10" s="47"/>
      <c r="P10" s="47"/>
      <c r="Q10" s="47"/>
    </row>
    <row r="11" spans="10:17" x14ac:dyDescent="0.25">
      <c r="J11" s="46"/>
      <c r="K11" s="46"/>
      <c r="L11" s="46"/>
      <c r="M11" s="46"/>
      <c r="N11" s="47"/>
      <c r="O11" s="47"/>
      <c r="P11" s="47"/>
      <c r="Q11" s="47"/>
    </row>
    <row r="12" spans="10:17" x14ac:dyDescent="0.25">
      <c r="J12" s="45" t="s">
        <v>68</v>
      </c>
      <c r="K12" s="46"/>
      <c r="L12" s="46"/>
      <c r="M12" s="46"/>
      <c r="N12" s="47">
        <f>ODRŽAVANJE!F10+'POTROŠNI MATERIJAL'!F24</f>
        <v>15</v>
      </c>
      <c r="O12" s="47"/>
      <c r="P12" s="47"/>
      <c r="Q12" s="47"/>
    </row>
    <row r="13" spans="10:17" x14ac:dyDescent="0.25">
      <c r="J13" s="46"/>
      <c r="K13" s="46"/>
      <c r="L13" s="46"/>
      <c r="M13" s="46"/>
      <c r="N13" s="47"/>
      <c r="O13" s="47"/>
      <c r="P13" s="47"/>
      <c r="Q13" s="47"/>
    </row>
    <row r="14" spans="10:17" x14ac:dyDescent="0.25">
      <c r="J14" s="46"/>
      <c r="K14" s="46"/>
      <c r="L14" s="46"/>
      <c r="M14" s="46"/>
      <c r="N14" s="47"/>
      <c r="O14" s="47"/>
      <c r="P14" s="47"/>
      <c r="Q14" s="47"/>
    </row>
    <row r="15" spans="10:17" x14ac:dyDescent="0.25"/>
  </sheetData>
  <sheetProtection algorithmName="SHA-512" hashValue="fWYtTCzQJo0l9c+bp1dqdLFuULf8yx0sNCTu81FqCIuWMygytb7j2ztW8E6T6UkkXXphohc24+l+ny+fr+SMtg==" saltValue="rqtUPeqEkWGwoWe4mv/dpg==" spinCount="100000" sheet="1" objects="1" scenarios="1"/>
  <mergeCells count="7">
    <mergeCell ref="J4:Q5"/>
    <mergeCell ref="J6:M8"/>
    <mergeCell ref="J9:M11"/>
    <mergeCell ref="J12:M14"/>
    <mergeCell ref="N6:Q8"/>
    <mergeCell ref="N9:Q11"/>
    <mergeCell ref="N12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TEHNIČKA SPECIFIKACIJA</vt:lpstr>
      <vt:lpstr>POTROŠNI MATERIJAL</vt:lpstr>
      <vt:lpstr>ODRŽAVANJE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2020-12-03T08:44:58Z</dcterms:modified>
</cp:coreProperties>
</file>